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90" yWindow="90" windowWidth="20280" windowHeight="3555"/>
  </bookViews>
  <sheets>
    <sheet name="PPI" sheetId="1" r:id="rId1"/>
  </sheets>
  <definedNames>
    <definedName name="_xlnm._FilterDatabase" localSheetId="0" hidden="1">PPI!$A$3:$N$29</definedName>
  </definedNames>
  <calcPr calcId="144525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4" i="1"/>
  <c r="G36" i="1"/>
  <c r="F36" i="1"/>
  <c r="G38" i="1" l="1"/>
  <c r="F38" i="1"/>
  <c r="G37" i="1"/>
  <c r="F37" i="1"/>
</calcChain>
</file>

<file path=xl/sharedStrings.xml><?xml version="1.0" encoding="utf-8"?>
<sst xmlns="http://schemas.openxmlformats.org/spreadsheetml/2006/main" count="106" uniqueCount="57">
  <si>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</si>
  <si>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</si>
  <si>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</si>
  <si>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</si>
  <si>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</si>
  <si>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</si>
  <si>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</si>
  <si>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</si>
  <si>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</si>
  <si>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</si>
  <si>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</si>
  <si>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</si>
  <si>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</si>
  <si>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</si>
  <si>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</si>
  <si>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</si>
  <si>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</si>
  <si>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Información sobre embarazo y otros riesgos psicosociales a niñas, niños y adolescentes impartida</t>
  </si>
  <si>
    <t xml:space="preserve">Niñas, niños y adolescentes informados en estrategias de prevención de riesgos psicosociales y autocuidado  </t>
  </si>
  <si>
    <t>Niños y adolescentes escolarizados informados en estrategias de prevención de adicciones</t>
  </si>
  <si>
    <t>Adolescentes embarazadas atendidas</t>
  </si>
  <si>
    <t>Padres de familia capacitados para mejorar sus habilidades de crianza</t>
  </si>
  <si>
    <t>Niñas, niños y adolescentes trabajadores en situación de calle o en riesgo de calle incorporados a un proceso de atención integral</t>
  </si>
  <si>
    <t xml:space="preserve">Personas con vulnerabilidad psicológica atendidas </t>
  </si>
  <si>
    <t>Personas que requieren asesoría legal en materia civil-familiar atendidas</t>
  </si>
  <si>
    <t>Personas víctimas de violencia intrafamiliar atendidas</t>
  </si>
  <si>
    <t xml:space="preserve">Implementación de estrategias para prevenir la violencia intrafamiliar </t>
  </si>
  <si>
    <t xml:space="preserve">Resguardo de niñas, niños y adolescentes en situación de abandono </t>
  </si>
  <si>
    <t>Procesos efectivos  para adopcion de Niñas, niños y Adolecentes finalizados</t>
  </si>
  <si>
    <t xml:space="preserve">Atención a personas en espacios de convivencia supervisada </t>
  </si>
  <si>
    <t>Niñas, niños y adolescentes representados legalmente</t>
  </si>
  <si>
    <t>Personas en situación de pobreza alimentaria y/o con desnutrición  alimentadas</t>
  </si>
  <si>
    <t>Desayunos escolares proporcionados para estudiantes de educación básica en situación de vulnerabilidad</t>
  </si>
  <si>
    <t>Personas que reciben asistencia alimentaria capacitadas</t>
  </si>
  <si>
    <t>Espacios de calidad en la vivienda construidos</t>
  </si>
  <si>
    <t>Niños de escasos recursos  atendidos en  estancias infantiles seguras</t>
  </si>
  <si>
    <t xml:space="preserve">Niñas y niños en edad preescolar de zonas marginadas atendidos </t>
  </si>
  <si>
    <t>Personas capacitadas con talleres recreacionales o de oficios</t>
  </si>
  <si>
    <t>Personas con discapacidad atendidas adecuadamente</t>
  </si>
  <si>
    <t>Personas con discapacidad incluidas en el ámbito laboral</t>
  </si>
  <si>
    <t xml:space="preserve">Personas con discapacidad incluidas a la educación formal </t>
  </si>
  <si>
    <t>Mecanismos de coordinación entre organismos públicos y sociales para fomentar la inclusión social de las personas con discapacidad implementados</t>
  </si>
  <si>
    <t>Campañas para prevenir la discapacidad en la población  implementadas</t>
  </si>
  <si>
    <t xml:space="preserve">Implementación de acciones para mejorar la accesibilidad a las personas con discapacidad </t>
  </si>
  <si>
    <t>Personas adultas mayores atendidas</t>
  </si>
  <si>
    <t>Personas adultas mayores capacitadas</t>
  </si>
  <si>
    <t>Personas adultas mayores en situación de riesgo atendidas</t>
  </si>
  <si>
    <t>Personas en situación de vulnerabilidad atendidas y canalizadas</t>
  </si>
  <si>
    <t>Personas en situación de indigencia o víctimas de alguna catástrofe natural resguardadas</t>
  </si>
  <si>
    <t>Remanente 2017</t>
  </si>
  <si>
    <t>Remanente 2015</t>
  </si>
  <si>
    <t>Remanente 2016</t>
  </si>
  <si>
    <t>Varias</t>
  </si>
  <si>
    <t>-</t>
  </si>
  <si>
    <t>Asistencia Social REM 2017</t>
  </si>
  <si>
    <t xml:space="preserve">Ampliacion Joyas (Rem2017) </t>
  </si>
  <si>
    <t>Sistema para el Desarrollo Integral de Familia en el Municipio de León, Gto 
Programas y Proyectos de Inversión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</si>
</sst>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4" fontId="0" fillId="0" borderId="0" xfId="17" applyFont="1" applyProtection="1">
      <protection locked="0"/>
    </xf>
    <xf numFmtId="10" fontId="0" fillId="0" borderId="0" xfId="18" applyNumberFormat="1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tabSelected="1" topLeftCell="C1" zoomScaleNormal="100" workbookViewId="0">
      <selection activeCell="J15" sqref="J15"/>
    </sheetView>
  </sheetViews>
  <sheetFormatPr baseColWidth="10" defaultRowHeight="11.25" x14ac:dyDescent="0.2"/>
  <cols>
    <col min="1" max="1" width="19.83203125" style="2" customWidth="1"/>
    <col min="2" max="2" width="49" style="2" customWidth="1"/>
    <col min="3" max="3" width="45.6640625" style="2" customWidth="1"/>
    <col min="4" max="4" width="15.5" style="2" bestFit="1" customWidth="1"/>
    <col min="5" max="5" width="15" style="2" bestFit="1" customWidth="1"/>
    <col min="6" max="6" width="15.1640625" style="2" customWidth="1"/>
    <col min="7" max="7" width="14.6640625" style="2" customWidth="1"/>
    <col min="8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x14ac:dyDescent="0.2">
      <c r="A4" s="2">
        <v>1401</v>
      </c>
      <c r="B4" s="2" t="s">
        <v>17</v>
      </c>
      <c r="C4" s="2" t="s">
        <v>17</v>
      </c>
      <c r="D4" s="2">
        <v>4000</v>
      </c>
      <c r="E4" s="14">
        <v>61230.52</v>
      </c>
      <c r="F4" s="14">
        <v>51682.06</v>
      </c>
      <c r="G4" s="14">
        <v>46484.38</v>
      </c>
      <c r="H4" s="2">
        <v>6100</v>
      </c>
      <c r="I4" s="2">
        <v>6100</v>
      </c>
      <c r="J4" s="2">
        <v>5611</v>
      </c>
      <c r="K4" s="15">
        <f>G4/E4</f>
        <v>0.75917010013960362</v>
      </c>
      <c r="L4" s="15">
        <f>G4/F4</f>
        <v>0.8994297053948701</v>
      </c>
      <c r="M4" s="15">
        <f>J4/H4</f>
        <v>0.91983606557377051</v>
      </c>
      <c r="N4" s="15">
        <f>J4/I4</f>
        <v>0.91983606557377051</v>
      </c>
    </row>
    <row r="5" spans="1:14" x14ac:dyDescent="0.2">
      <c r="A5" s="2">
        <v>1402</v>
      </c>
      <c r="B5" s="2" t="s">
        <v>18</v>
      </c>
      <c r="C5" s="2" t="s">
        <v>18</v>
      </c>
      <c r="D5" s="2">
        <v>4000</v>
      </c>
      <c r="E5" s="14">
        <v>59502.25</v>
      </c>
      <c r="F5" s="14">
        <v>41822.36</v>
      </c>
      <c r="G5" s="14">
        <v>31449.73</v>
      </c>
      <c r="H5" s="2">
        <v>5050</v>
      </c>
      <c r="I5" s="2">
        <v>5050</v>
      </c>
      <c r="J5" s="2">
        <v>4284</v>
      </c>
      <c r="K5" s="15">
        <f t="shared" ref="K5:K35" si="0">G5/E5</f>
        <v>0.52854690368851598</v>
      </c>
      <c r="L5" s="15">
        <f t="shared" ref="L5:L40" si="1">G5/F5</f>
        <v>0.75198362789665618</v>
      </c>
      <c r="M5" s="15">
        <f t="shared" ref="M5:M35" si="2">J5/H5</f>
        <v>0.84831683168316829</v>
      </c>
      <c r="N5" s="15">
        <f t="shared" ref="N5:N35" si="3">J5/I5</f>
        <v>0.84831683168316829</v>
      </c>
    </row>
    <row r="6" spans="1:14" x14ac:dyDescent="0.2">
      <c r="A6" s="2">
        <v>1403</v>
      </c>
      <c r="B6" s="2" t="s">
        <v>19</v>
      </c>
      <c r="C6" s="2" t="s">
        <v>19</v>
      </c>
      <c r="D6" s="2">
        <v>4000</v>
      </c>
      <c r="E6" s="14">
        <v>58735.46</v>
      </c>
      <c r="F6" s="14">
        <v>43437.599999999999</v>
      </c>
      <c r="G6" s="14">
        <v>26008.52</v>
      </c>
      <c r="H6" s="2">
        <v>18500</v>
      </c>
      <c r="I6" s="2">
        <v>18500</v>
      </c>
      <c r="J6" s="2">
        <v>14352</v>
      </c>
      <c r="K6" s="15">
        <f t="shared" si="0"/>
        <v>0.44280780298647532</v>
      </c>
      <c r="L6" s="15">
        <f t="shared" si="1"/>
        <v>0.59875591653314186</v>
      </c>
      <c r="M6" s="15">
        <f t="shared" si="2"/>
        <v>0.77578378378378376</v>
      </c>
      <c r="N6" s="15">
        <f t="shared" si="3"/>
        <v>0.77578378378378376</v>
      </c>
    </row>
    <row r="7" spans="1:14" x14ac:dyDescent="0.2">
      <c r="A7" s="2">
        <v>1404</v>
      </c>
      <c r="B7" s="2" t="s">
        <v>20</v>
      </c>
      <c r="C7" s="2" t="s">
        <v>20</v>
      </c>
      <c r="D7" s="2">
        <v>4000</v>
      </c>
      <c r="E7" s="14">
        <v>48180.53</v>
      </c>
      <c r="F7" s="14">
        <v>36960.120000000003</v>
      </c>
      <c r="G7" s="14">
        <v>29221.56</v>
      </c>
      <c r="H7" s="2">
        <v>210</v>
      </c>
      <c r="I7" s="2">
        <v>210</v>
      </c>
      <c r="J7" s="2">
        <v>211</v>
      </c>
      <c r="K7" s="15">
        <f t="shared" si="0"/>
        <v>0.60650142287766451</v>
      </c>
      <c r="L7" s="15">
        <f t="shared" si="1"/>
        <v>0.79062405641540123</v>
      </c>
      <c r="M7" s="15">
        <f t="shared" si="2"/>
        <v>1.0047619047619047</v>
      </c>
      <c r="N7" s="15">
        <f t="shared" si="3"/>
        <v>1.0047619047619047</v>
      </c>
    </row>
    <row r="8" spans="1:14" x14ac:dyDescent="0.2">
      <c r="A8" s="2">
        <v>1405</v>
      </c>
      <c r="B8" s="2" t="s">
        <v>21</v>
      </c>
      <c r="C8" s="2" t="s">
        <v>21</v>
      </c>
      <c r="D8" s="2">
        <v>4000</v>
      </c>
      <c r="E8" s="14">
        <v>55777.31</v>
      </c>
      <c r="F8" s="14">
        <v>42049.33</v>
      </c>
      <c r="G8" s="14">
        <v>15852.17</v>
      </c>
      <c r="H8" s="2">
        <v>2240</v>
      </c>
      <c r="I8" s="2">
        <v>2240</v>
      </c>
      <c r="J8" s="2">
        <v>1382</v>
      </c>
      <c r="K8" s="15">
        <f t="shared" si="0"/>
        <v>0.28420463446516159</v>
      </c>
      <c r="L8" s="15">
        <f t="shared" si="1"/>
        <v>0.37698983550986426</v>
      </c>
      <c r="M8" s="15">
        <f t="shared" si="2"/>
        <v>0.61696428571428574</v>
      </c>
      <c r="N8" s="15">
        <f t="shared" si="3"/>
        <v>0.61696428571428574</v>
      </c>
    </row>
    <row r="9" spans="1:14" x14ac:dyDescent="0.2">
      <c r="A9" s="2">
        <v>1406</v>
      </c>
      <c r="B9" s="2" t="s">
        <v>22</v>
      </c>
      <c r="C9" s="2" t="s">
        <v>22</v>
      </c>
      <c r="D9" s="2">
        <v>4000</v>
      </c>
      <c r="E9" s="14">
        <v>15275945.470000001</v>
      </c>
      <c r="F9" s="14">
        <v>15396345.16</v>
      </c>
      <c r="G9" s="14">
        <v>11012125.310000001</v>
      </c>
      <c r="H9" s="2">
        <v>600</v>
      </c>
      <c r="I9" s="2">
        <v>600</v>
      </c>
      <c r="J9" s="2">
        <v>372</v>
      </c>
      <c r="K9" s="15">
        <f t="shared" si="0"/>
        <v>0.72088011387749473</v>
      </c>
      <c r="L9" s="15">
        <f t="shared" si="1"/>
        <v>0.71524281870542328</v>
      </c>
      <c r="M9" s="15">
        <f t="shared" si="2"/>
        <v>0.62</v>
      </c>
      <c r="N9" s="15">
        <f t="shared" si="3"/>
        <v>0.62</v>
      </c>
    </row>
    <row r="10" spans="1:14" x14ac:dyDescent="0.2">
      <c r="A10" s="2">
        <v>1407</v>
      </c>
      <c r="B10" s="2" t="s">
        <v>23</v>
      </c>
      <c r="C10" s="2" t="s">
        <v>23</v>
      </c>
      <c r="D10" s="2">
        <v>4000</v>
      </c>
      <c r="E10" s="14">
        <v>224408.38</v>
      </c>
      <c r="F10" s="14">
        <v>997554.89</v>
      </c>
      <c r="G10" s="14">
        <v>909080.65</v>
      </c>
      <c r="H10" s="2">
        <v>9800</v>
      </c>
      <c r="I10" s="2">
        <v>9800</v>
      </c>
      <c r="J10" s="2">
        <v>6758</v>
      </c>
      <c r="K10" s="15">
        <f t="shared" si="0"/>
        <v>4.0510102608467653</v>
      </c>
      <c r="L10" s="15">
        <f t="shared" si="1"/>
        <v>0.91130890050571556</v>
      </c>
      <c r="M10" s="15">
        <f t="shared" si="2"/>
        <v>0.68959183673469393</v>
      </c>
      <c r="N10" s="15">
        <f t="shared" si="3"/>
        <v>0.68959183673469393</v>
      </c>
    </row>
    <row r="11" spans="1:14" x14ac:dyDescent="0.2">
      <c r="A11" s="2">
        <v>1601</v>
      </c>
      <c r="B11" s="2" t="s">
        <v>24</v>
      </c>
      <c r="C11" s="2" t="s">
        <v>24</v>
      </c>
      <c r="D11" s="2">
        <v>6000</v>
      </c>
      <c r="E11" s="14">
        <v>14799821.77</v>
      </c>
      <c r="F11" s="14">
        <v>14763755.16</v>
      </c>
      <c r="G11" s="14">
        <v>10268075.25</v>
      </c>
      <c r="H11" s="2">
        <v>9800</v>
      </c>
      <c r="I11" s="2">
        <v>9800</v>
      </c>
      <c r="J11" s="2">
        <v>2303</v>
      </c>
      <c r="K11" s="15">
        <f t="shared" si="0"/>
        <v>0.69379722334318361</v>
      </c>
      <c r="L11" s="15">
        <f t="shared" si="1"/>
        <v>0.69549211150694812</v>
      </c>
      <c r="M11" s="15">
        <f t="shared" si="2"/>
        <v>0.23499999999999999</v>
      </c>
      <c r="N11" s="15">
        <f t="shared" si="3"/>
        <v>0.23499999999999999</v>
      </c>
    </row>
    <row r="12" spans="1:14" x14ac:dyDescent="0.2">
      <c r="A12" s="2">
        <v>1602</v>
      </c>
      <c r="B12" s="2" t="s">
        <v>25</v>
      </c>
      <c r="C12" s="2" t="s">
        <v>25</v>
      </c>
      <c r="D12" s="2">
        <v>6000</v>
      </c>
      <c r="E12" s="14">
        <v>28067.62</v>
      </c>
      <c r="F12" s="14">
        <v>9064.2999999999993</v>
      </c>
      <c r="G12" s="14">
        <v>3873.2</v>
      </c>
      <c r="H12" s="2">
        <v>250</v>
      </c>
      <c r="I12" s="2">
        <v>250</v>
      </c>
      <c r="J12" s="2">
        <v>660</v>
      </c>
      <c r="K12" s="15">
        <f t="shared" si="0"/>
        <v>0.13799531274828433</v>
      </c>
      <c r="L12" s="15">
        <f t="shared" si="1"/>
        <v>0.42730271504694239</v>
      </c>
      <c r="M12" s="15">
        <f t="shared" si="2"/>
        <v>2.64</v>
      </c>
      <c r="N12" s="15">
        <f t="shared" si="3"/>
        <v>2.64</v>
      </c>
    </row>
    <row r="13" spans="1:14" x14ac:dyDescent="0.2">
      <c r="A13" s="2">
        <v>1603</v>
      </c>
      <c r="B13" s="2" t="s">
        <v>26</v>
      </c>
      <c r="C13" s="2" t="s">
        <v>26</v>
      </c>
      <c r="D13" s="2">
        <v>6000</v>
      </c>
      <c r="E13" s="14">
        <v>702206.43</v>
      </c>
      <c r="F13" s="14">
        <v>912065.07</v>
      </c>
      <c r="G13" s="14">
        <v>796176.93</v>
      </c>
      <c r="H13" s="2">
        <v>320</v>
      </c>
      <c r="I13" s="2">
        <v>320</v>
      </c>
      <c r="J13" s="2">
        <v>162</v>
      </c>
      <c r="K13" s="15">
        <f t="shared" si="0"/>
        <v>1.1338217595073858</v>
      </c>
      <c r="L13" s="15">
        <f t="shared" si="1"/>
        <v>0.87293873670658184</v>
      </c>
      <c r="M13" s="15">
        <f t="shared" si="2"/>
        <v>0.50624999999999998</v>
      </c>
      <c r="N13" s="15">
        <f t="shared" si="3"/>
        <v>0.50624999999999998</v>
      </c>
    </row>
    <row r="14" spans="1:14" x14ac:dyDescent="0.2">
      <c r="A14" s="2">
        <v>1604</v>
      </c>
      <c r="B14" s="2" t="s">
        <v>27</v>
      </c>
      <c r="C14" s="2" t="s">
        <v>27</v>
      </c>
      <c r="D14" s="2">
        <v>6000</v>
      </c>
      <c r="E14" s="14">
        <v>640452.76</v>
      </c>
      <c r="F14" s="14">
        <v>634718.15</v>
      </c>
      <c r="G14" s="14">
        <v>586477.43000000005</v>
      </c>
      <c r="H14" s="2">
        <v>840</v>
      </c>
      <c r="I14" s="2">
        <v>840</v>
      </c>
      <c r="J14" s="2">
        <v>288</v>
      </c>
      <c r="K14" s="15">
        <f t="shared" si="0"/>
        <v>0.91572316746671534</v>
      </c>
      <c r="L14" s="15">
        <f t="shared" si="1"/>
        <v>0.92399662747945688</v>
      </c>
      <c r="M14" s="15">
        <f t="shared" si="2"/>
        <v>0.34285714285714286</v>
      </c>
      <c r="N14" s="15">
        <f t="shared" si="3"/>
        <v>0.34285714285714286</v>
      </c>
    </row>
    <row r="15" spans="1:14" x14ac:dyDescent="0.2">
      <c r="A15" s="2">
        <v>1605</v>
      </c>
      <c r="B15" s="2" t="s">
        <v>28</v>
      </c>
      <c r="C15" s="2" t="s">
        <v>28</v>
      </c>
      <c r="D15" s="2">
        <v>6000</v>
      </c>
      <c r="E15" s="14">
        <v>51169.43</v>
      </c>
      <c r="F15" s="14">
        <v>27401.06</v>
      </c>
      <c r="G15" s="14">
        <v>17682.23</v>
      </c>
      <c r="H15" s="2">
        <v>5</v>
      </c>
      <c r="I15" s="2">
        <v>5</v>
      </c>
      <c r="J15" s="2">
        <v>5</v>
      </c>
      <c r="K15" s="15">
        <f t="shared" si="0"/>
        <v>0.34556237972555098</v>
      </c>
      <c r="L15" s="15">
        <f t="shared" si="1"/>
        <v>0.64531189669304756</v>
      </c>
      <c r="M15" s="15">
        <f t="shared" si="2"/>
        <v>1</v>
      </c>
      <c r="N15" s="15">
        <f t="shared" si="3"/>
        <v>1</v>
      </c>
    </row>
    <row r="16" spans="1:14" x14ac:dyDescent="0.2">
      <c r="A16" s="2">
        <v>1606</v>
      </c>
      <c r="B16" s="2" t="s">
        <v>29</v>
      </c>
      <c r="C16" s="2" t="s">
        <v>29</v>
      </c>
      <c r="D16" s="2">
        <v>6000</v>
      </c>
      <c r="E16" s="14">
        <v>93518.6</v>
      </c>
      <c r="F16" s="14">
        <v>64489.94</v>
      </c>
      <c r="G16" s="14">
        <v>10201.290000000001</v>
      </c>
      <c r="H16" s="2">
        <v>900</v>
      </c>
      <c r="I16" s="2">
        <v>900</v>
      </c>
      <c r="J16" s="2">
        <v>1619</v>
      </c>
      <c r="K16" s="15">
        <f t="shared" si="0"/>
        <v>0.10908300594747997</v>
      </c>
      <c r="L16" s="15">
        <f t="shared" si="1"/>
        <v>0.15818420671503183</v>
      </c>
      <c r="M16" s="15">
        <f t="shared" si="2"/>
        <v>1.798888888888889</v>
      </c>
      <c r="N16" s="15">
        <f t="shared" si="3"/>
        <v>1.798888888888889</v>
      </c>
    </row>
    <row r="17" spans="1:14" x14ac:dyDescent="0.2">
      <c r="A17" s="2">
        <v>1607</v>
      </c>
      <c r="B17" s="2" t="s">
        <v>30</v>
      </c>
      <c r="C17" s="2" t="s">
        <v>30</v>
      </c>
      <c r="D17" s="2">
        <v>6000</v>
      </c>
      <c r="E17" s="14">
        <v>38498.699999999997</v>
      </c>
      <c r="F17" s="14">
        <v>37918.269999999997</v>
      </c>
      <c r="G17" s="14">
        <v>15020.06</v>
      </c>
      <c r="H17" s="2">
        <v>87</v>
      </c>
      <c r="I17" s="2">
        <v>87</v>
      </c>
      <c r="J17" s="2">
        <v>87</v>
      </c>
      <c r="K17" s="15">
        <f t="shared" si="0"/>
        <v>0.39014460228527198</v>
      </c>
      <c r="L17" s="15">
        <f t="shared" si="1"/>
        <v>0.39611670047183062</v>
      </c>
      <c r="M17" s="15">
        <f t="shared" si="2"/>
        <v>1</v>
      </c>
      <c r="N17" s="15">
        <f t="shared" si="3"/>
        <v>1</v>
      </c>
    </row>
    <row r="18" spans="1:14" x14ac:dyDescent="0.2">
      <c r="A18" s="2">
        <v>1801</v>
      </c>
      <c r="B18" s="2" t="s">
        <v>31</v>
      </c>
      <c r="C18" s="2" t="s">
        <v>31</v>
      </c>
      <c r="D18" s="2">
        <v>8000</v>
      </c>
      <c r="E18" s="14">
        <v>7261231.3799999999</v>
      </c>
      <c r="F18" s="14">
        <v>7353816.1399999997</v>
      </c>
      <c r="G18" s="14">
        <v>5373296.6399999997</v>
      </c>
      <c r="H18" s="2">
        <v>56400</v>
      </c>
      <c r="I18" s="2">
        <v>56400</v>
      </c>
      <c r="J18" s="2">
        <v>24156</v>
      </c>
      <c r="K18" s="15">
        <f t="shared" si="0"/>
        <v>0.73999799191084303</v>
      </c>
      <c r="L18" s="15">
        <f t="shared" si="1"/>
        <v>0.73068139557810596</v>
      </c>
      <c r="M18" s="15">
        <f t="shared" si="2"/>
        <v>0.42829787234042555</v>
      </c>
      <c r="N18" s="15">
        <f t="shared" si="3"/>
        <v>0.42829787234042555</v>
      </c>
    </row>
    <row r="19" spans="1:14" x14ac:dyDescent="0.2">
      <c r="A19" s="2">
        <v>1802</v>
      </c>
      <c r="B19" s="2" t="s">
        <v>32</v>
      </c>
      <c r="C19" s="2" t="s">
        <v>32</v>
      </c>
      <c r="D19" s="2">
        <v>8000</v>
      </c>
      <c r="E19" s="14">
        <v>68267.839999999997</v>
      </c>
      <c r="F19" s="14">
        <v>53267.839999999997</v>
      </c>
      <c r="G19" s="14">
        <v>30003.61</v>
      </c>
      <c r="H19" s="2">
        <v>63600</v>
      </c>
      <c r="I19" s="2">
        <v>63600</v>
      </c>
      <c r="J19" s="2">
        <v>36117</v>
      </c>
      <c r="K19" s="15">
        <f t="shared" si="0"/>
        <v>0.43949845197973164</v>
      </c>
      <c r="L19" s="15">
        <f t="shared" si="1"/>
        <v>0.56325937000636783</v>
      </c>
      <c r="M19" s="15">
        <f t="shared" si="2"/>
        <v>0.56787735849056609</v>
      </c>
      <c r="N19" s="15">
        <f t="shared" si="3"/>
        <v>0.56787735849056609</v>
      </c>
    </row>
    <row r="20" spans="1:14" x14ac:dyDescent="0.2">
      <c r="A20" s="2">
        <v>1803</v>
      </c>
      <c r="B20" s="2" t="s">
        <v>33</v>
      </c>
      <c r="C20" s="2" t="s">
        <v>33</v>
      </c>
      <c r="D20" s="2">
        <v>8000</v>
      </c>
      <c r="E20" s="14">
        <v>9518.4699999999993</v>
      </c>
      <c r="F20" s="14">
        <v>9518.4699999999993</v>
      </c>
      <c r="G20" s="14">
        <v>2791.57</v>
      </c>
      <c r="H20" s="2">
        <v>500</v>
      </c>
      <c r="I20" s="2">
        <v>500</v>
      </c>
      <c r="J20" s="2">
        <v>609</v>
      </c>
      <c r="K20" s="15">
        <f t="shared" si="0"/>
        <v>0.29327927702666506</v>
      </c>
      <c r="L20" s="15">
        <f t="shared" si="1"/>
        <v>0.29327927702666506</v>
      </c>
      <c r="M20" s="15">
        <f t="shared" si="2"/>
        <v>1.218</v>
      </c>
      <c r="N20" s="15">
        <f t="shared" si="3"/>
        <v>1.218</v>
      </c>
    </row>
    <row r="21" spans="1:14" x14ac:dyDescent="0.2">
      <c r="A21" s="2">
        <v>1804</v>
      </c>
      <c r="B21" s="2" t="s">
        <v>34</v>
      </c>
      <c r="C21" s="2" t="s">
        <v>34</v>
      </c>
      <c r="D21" s="2">
        <v>8000</v>
      </c>
      <c r="E21" s="14">
        <v>1591504.36</v>
      </c>
      <c r="F21" s="14">
        <v>1586504.36</v>
      </c>
      <c r="G21" s="14">
        <v>34195</v>
      </c>
      <c r="H21" s="2">
        <v>50</v>
      </c>
      <c r="I21" s="2">
        <v>50</v>
      </c>
      <c r="J21" s="2">
        <v>190</v>
      </c>
      <c r="K21" s="15">
        <f t="shared" si="0"/>
        <v>2.148596061653265E-2</v>
      </c>
      <c r="L21" s="15">
        <f t="shared" si="1"/>
        <v>2.1553675402442636E-2</v>
      </c>
      <c r="M21" s="15">
        <f t="shared" si="2"/>
        <v>3.8</v>
      </c>
      <c r="N21" s="15">
        <f t="shared" si="3"/>
        <v>3.8</v>
      </c>
    </row>
    <row r="22" spans="1:14" x14ac:dyDescent="0.2">
      <c r="A22" s="2">
        <v>1901</v>
      </c>
      <c r="B22" s="2" t="s">
        <v>35</v>
      </c>
      <c r="C22" s="2" t="s">
        <v>35</v>
      </c>
      <c r="D22" s="2">
        <v>9000</v>
      </c>
      <c r="E22" s="14">
        <v>23939580.43</v>
      </c>
      <c r="F22" s="14">
        <v>24217703.57</v>
      </c>
      <c r="G22" s="14">
        <v>18154144.850000001</v>
      </c>
      <c r="H22" s="2">
        <v>315</v>
      </c>
      <c r="I22" s="2">
        <v>315</v>
      </c>
      <c r="J22" s="2">
        <v>391</v>
      </c>
      <c r="K22" s="15">
        <f t="shared" si="0"/>
        <v>0.75833178877479612</v>
      </c>
      <c r="L22" s="15">
        <f t="shared" si="1"/>
        <v>0.74962288631233753</v>
      </c>
      <c r="M22" s="15">
        <f t="shared" si="2"/>
        <v>1.2412698412698413</v>
      </c>
      <c r="N22" s="15">
        <f t="shared" si="3"/>
        <v>1.2412698412698413</v>
      </c>
    </row>
    <row r="23" spans="1:14" x14ac:dyDescent="0.2">
      <c r="A23" s="2">
        <v>1902</v>
      </c>
      <c r="B23" s="2" t="s">
        <v>36</v>
      </c>
      <c r="C23" s="2" t="s">
        <v>36</v>
      </c>
      <c r="D23" s="2">
        <v>9000</v>
      </c>
      <c r="E23" s="14">
        <v>224494.04</v>
      </c>
      <c r="F23" s="14">
        <v>265598.75</v>
      </c>
      <c r="G23" s="14">
        <v>235789.63</v>
      </c>
      <c r="H23" s="2">
        <v>2200</v>
      </c>
      <c r="I23" s="2">
        <v>2200</v>
      </c>
      <c r="J23" s="2">
        <v>2203</v>
      </c>
      <c r="K23" s="15">
        <f t="shared" si="0"/>
        <v>1.0503157678484472</v>
      </c>
      <c r="L23" s="15">
        <f t="shared" si="1"/>
        <v>0.8877663392617624</v>
      </c>
      <c r="M23" s="15">
        <f t="shared" si="2"/>
        <v>1.0013636363636365</v>
      </c>
      <c r="N23" s="15">
        <f t="shared" si="3"/>
        <v>1.0013636363636365</v>
      </c>
    </row>
    <row r="24" spans="1:14" x14ac:dyDescent="0.2">
      <c r="A24" s="2">
        <v>1903</v>
      </c>
      <c r="B24" s="2" t="s">
        <v>37</v>
      </c>
      <c r="C24" s="2" t="s">
        <v>37</v>
      </c>
      <c r="D24" s="2">
        <v>9000</v>
      </c>
      <c r="E24" s="14">
        <v>246347.46</v>
      </c>
      <c r="F24" s="14">
        <v>270757.90000000002</v>
      </c>
      <c r="G24" s="14">
        <v>193954.6</v>
      </c>
      <c r="H24" s="2">
        <v>4600</v>
      </c>
      <c r="I24" s="2">
        <v>4600</v>
      </c>
      <c r="J24" s="2">
        <v>3207</v>
      </c>
      <c r="K24" s="15">
        <f t="shared" si="0"/>
        <v>0.78732129001857787</v>
      </c>
      <c r="L24" s="15">
        <f t="shared" si="1"/>
        <v>0.71633957864202669</v>
      </c>
      <c r="M24" s="15">
        <f t="shared" si="2"/>
        <v>0.69717391304347831</v>
      </c>
      <c r="N24" s="15">
        <f t="shared" si="3"/>
        <v>0.69717391304347831</v>
      </c>
    </row>
    <row r="25" spans="1:14" x14ac:dyDescent="0.2">
      <c r="A25" s="2">
        <v>1501</v>
      </c>
      <c r="B25" s="2" t="s">
        <v>38</v>
      </c>
      <c r="C25" s="2" t="s">
        <v>38</v>
      </c>
      <c r="D25" s="2">
        <v>5000</v>
      </c>
      <c r="E25" s="14">
        <v>13816351.050000001</v>
      </c>
      <c r="F25" s="14">
        <v>13837100.039999999</v>
      </c>
      <c r="G25" s="14">
        <v>9742260.3900000006</v>
      </c>
      <c r="H25" s="2">
        <v>40000</v>
      </c>
      <c r="I25" s="2">
        <v>40000</v>
      </c>
      <c r="J25" s="2">
        <v>22950</v>
      </c>
      <c r="K25" s="15">
        <f t="shared" si="0"/>
        <v>0.70512542383612931</v>
      </c>
      <c r="L25" s="15">
        <f t="shared" si="1"/>
        <v>0.70406807509068214</v>
      </c>
      <c r="M25" s="15">
        <f t="shared" si="2"/>
        <v>0.57374999999999998</v>
      </c>
      <c r="N25" s="15">
        <f t="shared" si="3"/>
        <v>0.57374999999999998</v>
      </c>
    </row>
    <row r="26" spans="1:14" x14ac:dyDescent="0.2">
      <c r="A26" s="2">
        <v>1502</v>
      </c>
      <c r="B26" s="2" t="s">
        <v>39</v>
      </c>
      <c r="C26" s="2" t="s">
        <v>39</v>
      </c>
      <c r="D26" s="2">
        <v>5000</v>
      </c>
      <c r="E26" s="14">
        <v>14884.48</v>
      </c>
      <c r="F26" s="14">
        <v>12784.48</v>
      </c>
      <c r="G26" s="14">
        <v>4126.07</v>
      </c>
      <c r="H26" s="2">
        <v>20</v>
      </c>
      <c r="I26" s="2">
        <v>20</v>
      </c>
      <c r="J26" s="2">
        <v>9</v>
      </c>
      <c r="K26" s="15">
        <f t="shared" si="0"/>
        <v>0.27720619060927892</v>
      </c>
      <c r="L26" s="15">
        <f t="shared" si="1"/>
        <v>0.32274054165675881</v>
      </c>
      <c r="M26" s="15">
        <f t="shared" si="2"/>
        <v>0.45</v>
      </c>
      <c r="N26" s="15">
        <f t="shared" si="3"/>
        <v>0.45</v>
      </c>
    </row>
    <row r="27" spans="1:14" x14ac:dyDescent="0.2">
      <c r="A27" s="2">
        <v>1503</v>
      </c>
      <c r="B27" s="2" t="s">
        <v>40</v>
      </c>
      <c r="C27" s="2" t="s">
        <v>40</v>
      </c>
      <c r="D27" s="2">
        <v>5000</v>
      </c>
      <c r="E27" s="14">
        <v>36922.1</v>
      </c>
      <c r="F27" s="14">
        <v>27022.1</v>
      </c>
      <c r="G27" s="14">
        <v>7434.76</v>
      </c>
      <c r="H27" s="2">
        <v>80</v>
      </c>
      <c r="I27" s="2">
        <v>80</v>
      </c>
      <c r="J27" s="2">
        <v>11</v>
      </c>
      <c r="K27" s="15">
        <f t="shared" si="0"/>
        <v>0.20136341107358466</v>
      </c>
      <c r="L27" s="15">
        <f t="shared" si="1"/>
        <v>0.27513627734335971</v>
      </c>
      <c r="M27" s="15">
        <f t="shared" si="2"/>
        <v>0.13750000000000001</v>
      </c>
      <c r="N27" s="15">
        <f t="shared" si="3"/>
        <v>0.13750000000000001</v>
      </c>
    </row>
    <row r="28" spans="1:14" x14ac:dyDescent="0.2">
      <c r="A28" s="2">
        <v>1504</v>
      </c>
      <c r="B28" s="2" t="s">
        <v>41</v>
      </c>
      <c r="C28" s="2" t="s">
        <v>41</v>
      </c>
      <c r="D28" s="2">
        <v>5000</v>
      </c>
      <c r="E28" s="14">
        <v>7654.99</v>
      </c>
      <c r="F28" s="14">
        <v>16588.439999999999</v>
      </c>
      <c r="G28" s="14">
        <v>10128.56</v>
      </c>
      <c r="H28" s="2">
        <v>1</v>
      </c>
      <c r="I28" s="2">
        <v>1</v>
      </c>
      <c r="J28" s="2">
        <v>3</v>
      </c>
      <c r="K28" s="15">
        <f t="shared" si="0"/>
        <v>1.3231317088591885</v>
      </c>
      <c r="L28" s="15">
        <f t="shared" si="1"/>
        <v>0.61057941554480111</v>
      </c>
      <c r="M28" s="15">
        <f t="shared" si="2"/>
        <v>3</v>
      </c>
      <c r="N28" s="15">
        <f t="shared" si="3"/>
        <v>3</v>
      </c>
    </row>
    <row r="29" spans="1:14" x14ac:dyDescent="0.2">
      <c r="A29" s="2">
        <v>1505</v>
      </c>
      <c r="B29" s="2" t="s">
        <v>42</v>
      </c>
      <c r="C29" s="2" t="s">
        <v>42</v>
      </c>
      <c r="D29" s="2">
        <v>5000</v>
      </c>
      <c r="E29" s="14">
        <v>12743.89</v>
      </c>
      <c r="F29" s="14">
        <v>11635.53</v>
      </c>
      <c r="G29" s="14">
        <v>4983.58</v>
      </c>
      <c r="H29" s="2">
        <v>12</v>
      </c>
      <c r="I29" s="2">
        <v>12</v>
      </c>
      <c r="J29" s="2">
        <v>6</v>
      </c>
      <c r="K29" s="15">
        <f t="shared" si="0"/>
        <v>0.3910564199785152</v>
      </c>
      <c r="L29" s="15">
        <f t="shared" si="1"/>
        <v>0.42830709043765086</v>
      </c>
      <c r="M29" s="15">
        <f t="shared" si="2"/>
        <v>0.5</v>
      </c>
      <c r="N29" s="15">
        <f t="shared" si="3"/>
        <v>0.5</v>
      </c>
    </row>
    <row r="30" spans="1:14" x14ac:dyDescent="0.2">
      <c r="A30" s="2">
        <v>1506</v>
      </c>
      <c r="B30" s="2" t="s">
        <v>43</v>
      </c>
      <c r="C30" s="2" t="s">
        <v>43</v>
      </c>
      <c r="D30" s="2">
        <v>5000</v>
      </c>
      <c r="E30" s="14">
        <v>45437.34</v>
      </c>
      <c r="F30" s="14">
        <v>36612.25</v>
      </c>
      <c r="G30" s="14">
        <v>10857.51</v>
      </c>
      <c r="H30" s="2">
        <v>5</v>
      </c>
      <c r="I30" s="2">
        <v>5</v>
      </c>
      <c r="J30" s="2">
        <v>2</v>
      </c>
      <c r="K30" s="15">
        <f t="shared" si="0"/>
        <v>0.23895566950001917</v>
      </c>
      <c r="L30" s="15">
        <f t="shared" si="1"/>
        <v>0.29655402221933919</v>
      </c>
      <c r="M30" s="15">
        <f t="shared" si="2"/>
        <v>0.4</v>
      </c>
      <c r="N30" s="15">
        <f t="shared" si="3"/>
        <v>0.4</v>
      </c>
    </row>
    <row r="31" spans="1:14" x14ac:dyDescent="0.2">
      <c r="A31" s="2">
        <v>1701</v>
      </c>
      <c r="B31" s="2" t="s">
        <v>44</v>
      </c>
      <c r="C31" s="2" t="s">
        <v>44</v>
      </c>
      <c r="D31" s="2">
        <v>7000</v>
      </c>
      <c r="E31" s="14">
        <v>7528031.9199999999</v>
      </c>
      <c r="F31" s="14">
        <v>7561031.9199999999</v>
      </c>
      <c r="G31" s="14">
        <v>5127173.88</v>
      </c>
      <c r="H31" s="2">
        <v>770</v>
      </c>
      <c r="I31" s="2">
        <v>770</v>
      </c>
      <c r="J31" s="2">
        <v>544</v>
      </c>
      <c r="K31" s="15">
        <f t="shared" si="0"/>
        <v>0.68107759564335113</v>
      </c>
      <c r="L31" s="15">
        <f t="shared" si="1"/>
        <v>0.6781050436300764</v>
      </c>
      <c r="M31" s="15">
        <f t="shared" si="2"/>
        <v>0.70649350649350651</v>
      </c>
      <c r="N31" s="15">
        <f t="shared" si="3"/>
        <v>0.70649350649350651</v>
      </c>
    </row>
    <row r="32" spans="1:14" x14ac:dyDescent="0.2">
      <c r="A32" s="2">
        <v>1702</v>
      </c>
      <c r="B32" s="2" t="s">
        <v>45</v>
      </c>
      <c r="C32" s="2" t="s">
        <v>45</v>
      </c>
      <c r="D32" s="2">
        <v>7000</v>
      </c>
      <c r="E32" s="14">
        <v>30388.44</v>
      </c>
      <c r="F32" s="14">
        <v>30388.44</v>
      </c>
      <c r="G32" s="14">
        <v>2845.91</v>
      </c>
      <c r="H32" s="2">
        <v>230</v>
      </c>
      <c r="I32" s="2">
        <v>230</v>
      </c>
      <c r="J32" s="2">
        <v>198</v>
      </c>
      <c r="K32" s="15">
        <f t="shared" si="0"/>
        <v>9.3651072578914876E-2</v>
      </c>
      <c r="L32" s="15">
        <f t="shared" si="1"/>
        <v>9.3651072578914876E-2</v>
      </c>
      <c r="M32" s="15">
        <f t="shared" si="2"/>
        <v>0.86086956521739133</v>
      </c>
      <c r="N32" s="15">
        <f t="shared" si="3"/>
        <v>0.86086956521739133</v>
      </c>
    </row>
    <row r="33" spans="1:14" x14ac:dyDescent="0.2">
      <c r="A33" s="2">
        <v>1703</v>
      </c>
      <c r="B33" s="2" t="s">
        <v>46</v>
      </c>
      <c r="C33" s="2" t="s">
        <v>46</v>
      </c>
      <c r="D33" s="2">
        <v>7000</v>
      </c>
      <c r="E33" s="14">
        <v>252872.31</v>
      </c>
      <c r="F33" s="14">
        <v>202872.31</v>
      </c>
      <c r="G33" s="14">
        <v>169358.55</v>
      </c>
      <c r="H33" s="2">
        <v>87</v>
      </c>
      <c r="I33" s="2">
        <v>87</v>
      </c>
      <c r="J33" s="2">
        <v>176</v>
      </c>
      <c r="K33" s="15">
        <f t="shared" si="0"/>
        <v>0.66973940325850623</v>
      </c>
      <c r="L33" s="15">
        <f t="shared" si="1"/>
        <v>0.83480367527732091</v>
      </c>
      <c r="M33" s="15">
        <f t="shared" si="2"/>
        <v>2.0229885057471266</v>
      </c>
      <c r="N33" s="15">
        <f t="shared" si="3"/>
        <v>2.0229885057471266</v>
      </c>
    </row>
    <row r="34" spans="1:14" x14ac:dyDescent="0.2">
      <c r="A34" s="2">
        <v>1103</v>
      </c>
      <c r="B34" s="2" t="s">
        <v>47</v>
      </c>
      <c r="C34" s="2" t="s">
        <v>47</v>
      </c>
      <c r="D34" s="2">
        <v>1000</v>
      </c>
      <c r="E34" s="14">
        <v>1676637.77</v>
      </c>
      <c r="F34" s="14">
        <v>1701773.77</v>
      </c>
      <c r="G34" s="14">
        <v>1539695.5</v>
      </c>
      <c r="H34" s="2">
        <v>207</v>
      </c>
      <c r="I34" s="2">
        <v>207</v>
      </c>
      <c r="J34" s="2">
        <v>207</v>
      </c>
      <c r="K34" s="15">
        <f t="shared" si="0"/>
        <v>0.91832328219589132</v>
      </c>
      <c r="L34" s="15">
        <f t="shared" si="1"/>
        <v>0.90475921485145461</v>
      </c>
      <c r="M34" s="15">
        <f t="shared" si="2"/>
        <v>1</v>
      </c>
      <c r="N34" s="15">
        <f t="shared" si="3"/>
        <v>1</v>
      </c>
    </row>
    <row r="35" spans="1:14" x14ac:dyDescent="0.2">
      <c r="A35" s="2">
        <v>1102</v>
      </c>
      <c r="B35" s="2" t="s">
        <v>48</v>
      </c>
      <c r="C35" s="2" t="s">
        <v>48</v>
      </c>
      <c r="D35" s="2">
        <v>1000</v>
      </c>
      <c r="E35" s="14">
        <v>40535.56</v>
      </c>
      <c r="F35" s="14">
        <v>81644.36</v>
      </c>
      <c r="G35" s="14">
        <v>41116.35</v>
      </c>
      <c r="H35" s="2">
        <v>1800</v>
      </c>
      <c r="I35" s="2">
        <v>1800</v>
      </c>
      <c r="J35" s="2">
        <v>1400</v>
      </c>
      <c r="K35" s="15">
        <f t="shared" si="0"/>
        <v>1.0143279135652745</v>
      </c>
      <c r="L35" s="15">
        <f t="shared" si="1"/>
        <v>0.50360306578433589</v>
      </c>
      <c r="M35" s="15">
        <f t="shared" si="2"/>
        <v>0.77777777777777779</v>
      </c>
      <c r="N35" s="15">
        <f t="shared" si="3"/>
        <v>0.77777777777777779</v>
      </c>
    </row>
    <row r="36" spans="1:14" x14ac:dyDescent="0.2">
      <c r="A36" s="2">
        <v>3000</v>
      </c>
      <c r="B36" s="2" t="s">
        <v>49</v>
      </c>
      <c r="D36" s="2" t="s">
        <v>52</v>
      </c>
      <c r="F36" s="14">
        <f>1187293.88+34252.84+872967.27+55443.11+12899.04+971551.15+29362.56+216066.67+134019.6-446646-261501.34+13300+6400+19750</f>
        <v>2845158.7800000003</v>
      </c>
      <c r="G36" s="14">
        <f>133954.6+216014.67+29345.56+947525.63+12855.04+55395.11+872967.27+34167.84+1187049.65-446646-261501.34</f>
        <v>2781128.03</v>
      </c>
      <c r="H36" s="2" t="s">
        <v>53</v>
      </c>
      <c r="I36" s="2" t="s">
        <v>53</v>
      </c>
      <c r="J36" s="2" t="s">
        <v>53</v>
      </c>
      <c r="K36" s="15">
        <v>0</v>
      </c>
      <c r="L36" s="15">
        <f t="shared" si="1"/>
        <v>0.97749484125451847</v>
      </c>
      <c r="M36" s="15">
        <v>0</v>
      </c>
      <c r="N36" s="15">
        <v>0</v>
      </c>
    </row>
    <row r="37" spans="1:14" x14ac:dyDescent="0.2">
      <c r="A37" s="2">
        <v>3001</v>
      </c>
      <c r="B37" s="2" t="s">
        <v>50</v>
      </c>
      <c r="D37" s="2" t="s">
        <v>52</v>
      </c>
      <c r="F37" s="14">
        <f>90132+81220.44+12218.7+30780</f>
        <v>214351.14</v>
      </c>
      <c r="G37" s="14">
        <f>12176.9+81219.91+90132</f>
        <v>183528.81</v>
      </c>
      <c r="H37" s="2" t="s">
        <v>53</v>
      </c>
      <c r="I37" s="2" t="s">
        <v>53</v>
      </c>
      <c r="J37" s="2" t="s">
        <v>53</v>
      </c>
      <c r="K37" s="15">
        <v>0</v>
      </c>
      <c r="L37" s="15">
        <f t="shared" si="1"/>
        <v>0.8562063630732264</v>
      </c>
      <c r="M37" s="15">
        <v>0</v>
      </c>
      <c r="N37" s="15">
        <v>0</v>
      </c>
    </row>
    <row r="38" spans="1:14" x14ac:dyDescent="0.2">
      <c r="A38" s="2">
        <v>3002</v>
      </c>
      <c r="B38" s="2" t="s">
        <v>51</v>
      </c>
      <c r="D38" s="2" t="s">
        <v>52</v>
      </c>
      <c r="F38" s="14">
        <f>233632.45+3074720.5+220224.94+102544.82+502778.09+19037.87</f>
        <v>4152938.67</v>
      </c>
      <c r="G38" s="14">
        <f>451144.38+102544.05+3072487.23+233632.45</f>
        <v>3859808.1100000003</v>
      </c>
      <c r="H38" s="2" t="s">
        <v>53</v>
      </c>
      <c r="I38" s="2" t="s">
        <v>53</v>
      </c>
      <c r="J38" s="2" t="s">
        <v>53</v>
      </c>
      <c r="K38" s="15">
        <v>0</v>
      </c>
      <c r="L38" s="15">
        <f t="shared" si="1"/>
        <v>0.9294161115073728</v>
      </c>
      <c r="M38" s="15">
        <v>0</v>
      </c>
      <c r="N38" s="15">
        <v>0</v>
      </c>
    </row>
    <row r="39" spans="1:14" x14ac:dyDescent="0.2">
      <c r="A39" s="2">
        <v>3104</v>
      </c>
      <c r="B39" s="2" t="s">
        <v>54</v>
      </c>
      <c r="D39" s="2">
        <v>1000</v>
      </c>
      <c r="F39" s="14">
        <v>460000</v>
      </c>
      <c r="H39" s="2" t="s">
        <v>53</v>
      </c>
      <c r="I39" s="2" t="s">
        <v>53</v>
      </c>
      <c r="J39" s="2" t="s">
        <v>53</v>
      </c>
      <c r="K39" s="15">
        <v>0</v>
      </c>
      <c r="L39" s="15">
        <f t="shared" si="1"/>
        <v>0</v>
      </c>
      <c r="M39" s="15">
        <v>0</v>
      </c>
      <c r="N39" s="15">
        <v>0</v>
      </c>
    </row>
    <row r="40" spans="1:14" x14ac:dyDescent="0.2">
      <c r="A40" s="2">
        <v>3004</v>
      </c>
      <c r="B40" s="2" t="s">
        <v>55</v>
      </c>
      <c r="D40" s="2">
        <v>9000</v>
      </c>
      <c r="F40" s="14">
        <v>230000</v>
      </c>
      <c r="G40" s="14">
        <v>181705.87</v>
      </c>
      <c r="H40" s="2" t="s">
        <v>53</v>
      </c>
      <c r="I40" s="2" t="s">
        <v>53</v>
      </c>
      <c r="J40" s="2" t="s">
        <v>53</v>
      </c>
      <c r="K40" s="15">
        <v>0</v>
      </c>
      <c r="L40" s="15">
        <f t="shared" si="1"/>
        <v>0.79002552173913043</v>
      </c>
      <c r="M40" s="15">
        <v>0</v>
      </c>
      <c r="N40" s="15">
        <v>0</v>
      </c>
    </row>
    <row r="41" spans="1:14" x14ac:dyDescent="0.2">
      <c r="F41" s="14"/>
      <c r="G41" s="1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51181102362204722" right="0.5118110236220472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2018-10-16T18:16:20Z</cp:lastPrinted>
  <dcterms:created xsi:type="dcterms:W3CDTF">2014-10-22T05:35:08Z</dcterms:created>
  <dcterms:modified xsi:type="dcterms:W3CDTF">2018-10-16T18:16:47Z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